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0"/>
  </bookViews>
  <sheets>
    <sheet xmlns:r="http://schemas.openxmlformats.org/officeDocument/2006/relationships" sheetId="1" r:id="rId1" name="ТЕХНО ОЗМ+ОЗБ"/>
  </sheets>
  <calcPr calcId="162913"/>
  <extLst>
    <ext>
      <x15:workbookPr chartTrackingRefBase="1"/>
    </ext>
  </extLst>
</workbook>
</file>

<file path=xl/sharedStrings.xml><?xml version="1.0" encoding="utf-8"?>
<sst xmlns="http://schemas.openxmlformats.org/spreadsheetml/2006/main" uniqueCount="43">
  <si>
    <t>Стоимость единицы материала:</t>
  </si>
  <si>
    <t>ТЕХНО ОЗМ, 30 мм</t>
  </si>
  <si>
    <t>/м³</t>
  </si>
  <si>
    <t>Клей Ceresit CT 190</t>
  </si>
  <si>
    <t>/кг</t>
  </si>
  <si>
    <t>Штукатурка Ceresit</t>
  </si>
  <si>
    <t>СПЕЦИФИКАЦИЯ материалов ТЕХНО ОЗ. "" по адресу ""</t>
  </si>
  <si>
    <t>№</t>
  </si>
  <si>
    <t>Элемент</t>
  </si>
  <si>
    <t>Тип профиля</t>
  </si>
  <si>
    <t>Длина элемента, м</t>
  </si>
  <si>
    <t>ПТМ, мм</t>
  </si>
  <si>
    <t>Требуемый предел огнестойкости</t>
  </si>
  <si>
    <t>Конфигурация ОЗ</t>
  </si>
  <si>
    <t>Общая площадь покрытия, м²</t>
  </si>
  <si>
    <t>ОГЗ материалы Т.М. ТЕХНО</t>
  </si>
  <si>
    <t>Материал декоративной отделки, клей, анкеры</t>
  </si>
  <si>
    <t>Расход материалов на всю площадь</t>
  </si>
  <si>
    <t>Стоимость материалов на всю площадь</t>
  </si>
  <si>
    <t>ТЕХНО ОЗМ</t>
  </si>
  <si>
    <t>ТЕХНО ОЗБ</t>
  </si>
  <si>
    <t>Металлический анкер с шайбой</t>
  </si>
  <si>
    <t>ТЕХНО ОЗМ, м³</t>
  </si>
  <si>
    <t>ТЕХНО ОЗБ, м³</t>
  </si>
  <si>
    <t>Клей Ceresit CT 190, кг</t>
  </si>
  <si>
    <t>Штукатурка Ceresit, кг</t>
  </si>
  <si>
    <t>Металлический анкер с шайбой, шт</t>
  </si>
  <si>
    <t>ТЕХНО ОЗМ, руб</t>
  </si>
  <si>
    <t>ТЕХНО ОЗБ, руб</t>
  </si>
  <si>
    <t>Клей Ceresit CT 190, руб</t>
  </si>
  <si>
    <t>Штукатурка Ceresit, руб</t>
  </si>
  <si>
    <t>Металлический анкер с шайбой, руб</t>
  </si>
  <si>
    <t>ТСП, мм</t>
  </si>
  <si>
    <t>V, м³/м²</t>
  </si>
  <si>
    <t>Коэф. расхода</t>
  </si>
  <si>
    <t>S нанес. клея, м²</t>
  </si>
  <si>
    <t>Расход</t>
  </si>
  <si>
    <t>S декор. покр., м²</t>
  </si>
  <si>
    <t>Элемент 1</t>
  </si>
  <si>
    <t>двутавр 10 Б1</t>
  </si>
  <si>
    <t>R15</t>
  </si>
  <si>
    <t>короб</t>
  </si>
  <si>
    <t>ИТОГО:</t>
  </si>
</sst>
</file>

<file path=xl/styles.xml><?xml version="1.0" encoding="utf-8"?>
<!-- edited with XMLSpy v2011 rel. 2 (http://www.altova.com) by TeaM DJiNN (TeaM DJiNN) --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vertAlign val="superscript"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diagonal/>
    </border>
    <border>
      <right style="medium">
        <color auto="1"/>
      </right>
      <diagonal/>
    </border>
    <border>
      <top style="medium">
        <color auto="1"/>
      </top>
      <bottom style="medium">
        <color indexed="64"/>
      </bottom>
    </border>
  </borders>
  <cellStyleXfs count="1">
    <xf numFmtId="0" fontId="0" fillId="0" borderId="0"/>
  </cellStyleXfs>
  <cellXfs count="36">
    <xf/>
    <xf numFmtId="0" fontId="1" fillId="0" borderId="0" xfId="0" applyFont="1" applyBorder="1" applyAlignment="1" applyNumberFormat="1" applyFill="1">
      <alignment vertical="center" wrapText="0"/>
    </xf>
    <xf/>
    <xf numFmtId="0" fontId="1" fillId="0" borderId="15" xfId="0" applyFont="1" applyBorder="1" applyAlignment="1" applyNumberFormat="1" applyFill="1">
      <alignment vertical="center" wrapText="0"/>
    </xf>
    <xf numFmtId="44" fontId="1" fillId="0" borderId="15" xfId="0" applyFont="1" applyBorder="1" applyAlignment="1" applyNumberFormat="1" applyFill="1">
      <alignment vertical="center" wrapText="1"/>
    </xf>
    <xf/>
    <xf/>
    <xf numFmtId="0" fontId="2" fillId="0" borderId="0" xfId="0" applyFont="1" applyBorder="1" applyAlignment="1" applyNumberFormat="1" applyFill="1">
      <alignment horizontal="center" vertical="center"/>
    </xf>
    <xf/>
    <xf/>
    <xf numFmtId="0" fontId="2" fillId="0" borderId="10" xfId="0" applyFont="1" applyBorder="1" applyAlignment="1" applyNumberFormat="1" applyFill="1">
      <alignment horizontal="center" vertical="center" wrapText="1"/>
    </xf>
    <xf numFmtId="0" fontId="2" fillId="0" borderId="11" xfId="0" applyFont="1" applyBorder="1" applyAlignment="1" applyNumberFormat="1" applyFill="1">
      <alignment horizontal="center" vertical="center" wrapText="1"/>
    </xf>
    <xf numFmtId="0" fontId="2" fillId="0" borderId="9" xfId="0" applyFont="1" applyBorder="1" applyAlignment="1" applyNumberFormat="1" applyFill="1">
      <alignment horizontal="center" vertical="center" wrapText="1"/>
    </xf>
    <xf numFmtId="0" fontId="2" fillId="0" borderId="14" xfId="0" applyFont="1" applyBorder="1" applyAlignment="1" applyNumberFormat="1" applyFill="1">
      <alignment horizontal="center" vertical="center" wrapText="1"/>
    </xf>
    <xf numFmtId="0" fontId="2" fillId="0" borderId="15" xfId="0" applyFont="1" applyBorder="1" applyAlignment="1" applyNumberFormat="1" applyFill="1">
      <alignment horizontal="center" vertical="center" wrapText="1"/>
    </xf>
    <xf numFmtId="0" fontId="2" fillId="0" borderId="13" xfId="0" applyFont="1" applyBorder="1" applyAlignment="1" applyNumberFormat="1" applyFill="1">
      <alignment horizontal="center" vertical="center" wrapText="1"/>
    </xf>
    <xf numFmtId="0" fontId="2" fillId="0" borderId="6" xfId="0" applyFont="1" applyBorder="1" applyAlignment="1" applyNumberFormat="1" applyFill="1">
      <alignment horizontal="center" vertical="center" wrapText="1"/>
    </xf>
    <xf numFmtId="0" fontId="2" fillId="0" borderId="7" xfId="0" applyFont="1" applyBorder="1" applyAlignment="1" applyNumberFormat="1" applyFill="1">
      <alignment horizontal="center" vertical="center" wrapText="1"/>
    </xf>
    <xf numFmtId="0" fontId="2" fillId="0" borderId="5" xfId="0" applyFont="1" applyBorder="1" applyAlignment="1" applyNumberFormat="1" applyFill="1">
      <alignment horizontal="center" vertical="center" wrapText="1"/>
    </xf>
    <xf/>
    <xf numFmtId="0" fontId="1" fillId="0" borderId="14" xfId="0" applyFont="1" applyBorder="1" applyAlignment="1" applyNumberFormat="1" applyFill="1">
      <alignment horizontal="center" vertical="center" wrapText="1"/>
    </xf>
    <xf numFmtId="0" fontId="1" fillId="0" borderId="15" xfId="0" applyFont="1" applyBorder="1" applyAlignment="1" applyNumberFormat="1" applyFill="1">
      <alignment vertical="center" wrapText="1"/>
    </xf>
    <xf numFmtId="0" fontId="1" fillId="0" borderId="15" xfId="0" applyFont="1" applyBorder="1" applyAlignment="1" applyNumberFormat="1" applyFill="1">
      <alignment horizontal="center" vertical="center" wrapText="1"/>
    </xf>
    <xf numFmtId="0" fontId="1" fillId="0" borderId="15" xfId="0" applyFont="1" applyBorder="1" applyAlignment="1" applyNumberFormat="1" applyFill="1">
      <alignment horizontal="right" vertical="center" wrapText="1"/>
    </xf>
    <xf numFmtId="44" fontId="1" fillId="0" borderId="15" xfId="0" applyFont="1" applyBorder="1" applyAlignment="1" applyNumberFormat="1" applyFill="1">
      <alignment horizontal="right" vertical="center" wrapText="1"/>
    </xf>
    <xf numFmtId="44" fontId="1" fillId="0" borderId="13" xfId="0" applyFont="1" applyBorder="1" applyAlignment="1" applyNumberFormat="1" applyFill="1">
      <alignment horizontal="right" vertical="center" wrapText="1"/>
    </xf>
    <xf numFmtId="0" fontId="1" fillId="0" borderId="16" xfId="0" applyFont="1" applyBorder="1" applyAlignment="1" applyNumberFormat="1" applyFill="1">
      <alignment horizontal="center" vertical="center" wrapText="1"/>
    </xf>
    <xf numFmtId="0" fontId="2" fillId="0" borderId="0" xfId="0" applyFont="1" applyBorder="1" applyAlignment="1" applyNumberFormat="1" applyFill="1">
      <alignment vertical="center"/>
    </xf>
    <xf numFmtId="0" fontId="1" fillId="0" borderId="17" xfId="0" applyFont="1" applyBorder="1" applyAlignment="1" applyNumberFormat="1" applyFill="1">
      <alignment horizontal="center" vertical="center" wrapText="1"/>
    </xf>
    <xf/>
    <xf numFmtId="0" fontId="2" fillId="0" borderId="2" xfId="0" applyFont="1" applyBorder="1" applyAlignment="1" applyNumberFormat="1" applyFill="1">
      <alignment horizontal="center" vertical="center" wrapText="1"/>
    </xf>
    <xf numFmtId="0" fontId="2" fillId="0" borderId="3" xfId="0" applyFont="1" applyBorder="1" applyAlignment="1" applyNumberFormat="1" applyFill="1">
      <alignment vertical="center" wrapText="1"/>
    </xf>
    <xf numFmtId="0" fontId="2" fillId="0" borderId="18" xfId="0" applyFont="1" applyBorder="1" applyAlignment="1" applyNumberFormat="1" applyFill="1">
      <alignment horizontal="center" vertical="center" wrapText="1"/>
    </xf>
    <xf numFmtId="0" fontId="2" fillId="0" borderId="3" xfId="0" applyFont="1" applyBorder="1" applyAlignment="1" applyNumberFormat="1" applyFill="1">
      <alignment horizontal="right" vertical="center" wrapText="1"/>
    </xf>
    <xf numFmtId="44" fontId="2" fillId="0" borderId="3" xfId="0" applyFont="1" applyBorder="1" applyAlignment="1" applyNumberFormat="1" applyFill="1">
      <alignment horizontal="right" vertical="center" wrapText="1"/>
    </xf>
    <xf numFmtId="44" fontId="2" fillId="0" borderId="1" xfId="0" applyFont="1" applyBorder="1" applyAlignment="1" applyNumberFormat="1" applyFill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	<Relationship Id="rId1" Type="http://schemas.openxmlformats.org/officeDocument/2006/relationships/worksheet" Target="worksheets/sheet1.xml"/>
	<Relationship Id="rId2" Type="http://schemas.openxmlformats.org/officeDocument/2006/relationships/worksheet" Target="worksheets/sheet2.xml"/>
	<Relationship Id="rId3" Type="http://schemas.openxmlformats.org/officeDocument/2006/relationships/worksheet" Target="worksheets/sheet3.xml"/>
	<Relationship Id="rId4" Type="http://schemas.openxmlformats.org/officeDocument/2006/relationships/worksheet" Target="worksheets/sheet4.xml"/>
	<!-- -->
	<Relationship Id="rId5" Type="http://schemas.openxmlformats.org/officeDocument/2006/relationships/styles" Target="styles.xml"/>
	<Relationship Id="rId6" Type="http://schemas.openxmlformats.org/officeDocument/2006/relationships/sharedStrings" Target="sharedStrings.xml"/>
	<Relationship Id="rId7" Type="http://schemas.openxmlformats.org/officeDocument/2006/relationships/calcChain" Target="calcChain.xml"/>	
	<Relationship Id="rId8" Type="http://schemas.openxmlformats.org/officeDocument/2006/relationships/theme" Target="theme/theme1.xml"/>
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123825</xdr:rowOff>
    </xdr:from>
    <xdr:to>
      <xdr:col>10</xdr:col>
      <xdr:colOff>0</xdr:colOff>
      <xdr:row>6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14325"/>
          <a:ext cx="7048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	<Relationship Id="rId1" Type="http://schemas.openxmlformats.org/officeDocument/2006/relationships/drawing" Target="../drawings/drawing1.xml"/>
</Relationships>
</file>

<file path=xl/worksheets/_rels/sheet2.xml.rels><?xml version="1.0" encoding="UTF-8" standalone="yes"?>
<Relationships xmlns="http://schemas.openxmlformats.org/package/2006/relationships">
	<Relationship Id="rId1" Type="http://schemas.openxmlformats.org/officeDocument/2006/relationships/drawing" Target="../drawings/drawing1.xml"/>
</Relationships>
</file>

<file path=xl/worksheets/_rels/sheet3.xml.rels><?xml version="1.0" encoding="UTF-8" standalone="yes"?>
<Relationships xmlns="http://schemas.openxmlformats.org/package/2006/relationships">
	<Relationship Id="rId1" Type="http://schemas.openxmlformats.org/officeDocument/2006/relationships/drawing" Target="../drawings/drawing1.xml"/>
</Relationships>
</file>

<file path=xl/worksheets/_rels/sheet4.xml.rels><?xml version="1.0" encoding="UTF-8" standalone="yes"?>
<Relationships xmlns="http://schemas.openxmlformats.org/package/2006/relationships">
	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mc="http://schemas.openxmlformats.org/markup-compatibility/2006" xmlns:x14ac="http://schemas.microsoft.com/office/spreadsheetml/2009/9/ac" mc:Ignorable="x14ac">
  <dimension ref="A3:W21"/>
  <sheetViews>
    <sheetView workbookViewId="0">
      <selection activeCell="G29" sqref="G29"/>
    </sheetView>
  </sheetViews>
  <sheetFormatPr defaultRowHeight="15" x14ac:dyDescent="0.25"/>
  <cols>
    <col min="1" max="1" width="2.85546875"/>
    <col min="2" max="2" width="29"/>
    <col min="3" max="3" width="14.85546875"/>
    <col min="4" max="4" width="10.7109375"/>
    <col min="5" max="5" width="7.28515625"/>
    <col min="6" max="6" width="14"/>
    <col min="7" max="7" width="15.28515625"/>
    <col min="8" max="8" width="14"/>
    <col min="9" max="9" width="9.7109375"/>
    <col min="10" max="10" width="9.140625"/>
    <col min="11" max="11" width="9.140625"/>
    <col min="12" max="12" width="9.7109375"/>
    <col min="13" max="13" width="9.140625"/>
    <col min="14" max="14" width="9.140625"/>
    <col min="15" max="15" width="10.85546875"/>
    <col min="16" max="16" width="9.42578125"/>
    <col min="17" max="17" width="12.28515625"/>
    <col min="18" max="18" width="7.7109375"/>
    <col min="19" max="19" width="17.42578125"/>
    <col min="20" max="20" width="14.6109375"/>
    <col min="21" max="21" width="14.1109375"/>
    <col min="22" max="22" width="12.42578125"/>
    <col min="23" max="23" width="12.42578125"/>
    <col min="24" max="24" width="13.28515625"/>
    <col min="25" max="25" width="14.6109375"/>
    <col min="26" max="26" width="14.1109375"/>
    <col min="27" max="27" width="12.42578125"/>
    <col min="28" max="28" width="12.42578125"/>
    <col min="29" max="29" width="13.28515625"/>
    <col min="30" max="16384" width="9.140625"/>
  </cols>
  <sheetData>
    <row r="1"/>
    <row r="2"/>
    <row r="3"/>
    <row r="4"/>
    <row r="5"/>
    <row r="6"/>
    <row r="7">
      <c r="B7" s="1" t="s">
        <v>0</v>
      </c>
    </row>
    <row r="8">
      <c r="B8" s="3" t="s">
        <v>1</v>
      </c>
      <c r="C8" s="4">
        <v>0</v>
      </c>
      <c r="D8" s="1" t="s">
        <v>2</v>
      </c>
    </row>
    <row r="9">
      <c r="B9" s="3" t="s">
        <v>3</v>
      </c>
      <c r="C9" s="4">
        <v>0</v>
      </c>
      <c r="D9" s="1" t="s">
        <v>4</v>
      </c>
    </row>
    <row r="10">
      <c r="B10" s="3" t="s">
        <v>5</v>
      </c>
      <c r="C10" s="4">
        <v>0</v>
      </c>
      <c r="D10" s="1" t="s">
        <v>4</v>
      </c>
    </row>
    <row r="11"/>
    <row r="12">
      <c r="N12" s="7" t="s">
        <v>6</v>
      </c>
    </row>
    <row r="13"/>
    <row r="14" customHeight="1" ht="27">
      <c r="A14" s="10" t="s">
        <v>7</v>
      </c>
      <c r="B14" s="11" t="s">
        <v>8</v>
      </c>
      <c r="C14" s="11" t="s">
        <v>9</v>
      </c>
      <c r="D14" s="11" t="s">
        <v>10</v>
      </c>
      <c r="E14" s="11" t="s">
        <v>11</v>
      </c>
      <c r="F14" s="11" t="s">
        <v>12</v>
      </c>
      <c r="G14" s="11" t="s">
        <v>13</v>
      </c>
      <c r="H14" s="11" t="s">
        <v>14</v>
      </c>
      <c r="I14" s="11" t="s">
        <v>15</v>
      </c>
      <c r="J14" s="11"/>
      <c r="K14" s="11"/>
      <c r="L14" s="11"/>
      <c r="M14" s="11"/>
      <c r="N14" s="11"/>
      <c r="O14" s="11" t="s">
        <v>16</v>
      </c>
      <c r="P14" s="11"/>
      <c r="Q14" s="11"/>
      <c r="R14" s="11"/>
      <c r="S14" s="11"/>
      <c r="T14" s="11" t="s">
        <v>17</v>
      </c>
      <c r="U14" s="11"/>
      <c r="V14" s="11"/>
      <c r="W14" s="11"/>
      <c r="X14" s="11"/>
      <c r="Y14" s="12" t="s">
        <v>18</v>
      </c>
      <c r="Z14" s="12"/>
      <c r="AA14" s="12"/>
      <c r="AB14" s="12"/>
      <c r="AC14" s="12"/>
    </row>
    <row r="15" customHeight="1" ht="30">
      <c r="A15" s="13"/>
      <c r="B15" s="22"/>
      <c r="C15" s="22"/>
      <c r="D15" s="22"/>
      <c r="E15" s="22"/>
      <c r="F15" s="22"/>
      <c r="G15" s="22"/>
      <c r="H15" s="22"/>
      <c r="I15" s="14" t="s">
        <v>19</v>
      </c>
      <c r="J15" s="14"/>
      <c r="K15" s="14"/>
      <c r="L15" s="14" t="s">
        <v>20</v>
      </c>
      <c r="M15" s="14"/>
      <c r="N15" s="14"/>
      <c r="O15" s="14" t="s">
        <v>3</v>
      </c>
      <c r="P15" s="14"/>
      <c r="Q15" s="14" t="s">
        <v>5</v>
      </c>
      <c r="R15" s="14"/>
      <c r="S15" s="14" t="s">
        <v>21</v>
      </c>
      <c r="T15" s="14" t="s">
        <v>22</v>
      </c>
      <c r="U15" s="14" t="s">
        <v>23</v>
      </c>
      <c r="V15" s="14" t="s">
        <v>24</v>
      </c>
      <c r="W15" s="14" t="s">
        <v>25</v>
      </c>
      <c r="X15" s="14" t="s">
        <v>26</v>
      </c>
      <c r="Y15" s="14" t="s">
        <v>27</v>
      </c>
      <c r="Z15" s="14" t="s">
        <v>28</v>
      </c>
      <c r="AA15" s="14" t="s">
        <v>29</v>
      </c>
      <c r="AB15" s="14" t="s">
        <v>30</v>
      </c>
      <c r="AC15" s="15" t="s">
        <v>31</v>
      </c>
    </row>
    <row r="16">
      <c r="A16" s="13"/>
      <c r="B16" s="22"/>
      <c r="C16" s="22"/>
      <c r="D16" s="22"/>
      <c r="E16" s="22"/>
      <c r="F16" s="22"/>
      <c r="G16" s="22"/>
      <c r="H16" s="22"/>
      <c r="I16" s="14" t="s">
        <v>32</v>
      </c>
      <c r="J16" s="14" t="s">
        <v>33</v>
      </c>
      <c r="K16" s="14" t="s">
        <v>34</v>
      </c>
      <c r="L16" s="14" t="s">
        <v>32</v>
      </c>
      <c r="M16" s="14" t="s">
        <v>33</v>
      </c>
      <c r="N16" s="14" t="s">
        <v>34</v>
      </c>
      <c r="O16" s="14" t="s">
        <v>35</v>
      </c>
      <c r="P16" s="14" t="s">
        <v>36</v>
      </c>
      <c r="Q16" s="14" t="s">
        <v>37</v>
      </c>
      <c r="R16" s="14" t="s">
        <v>36</v>
      </c>
      <c r="S16" s="14" t="s">
        <v>36</v>
      </c>
      <c r="T16" s="14"/>
      <c r="U16" s="14"/>
      <c r="V16" s="14"/>
      <c r="W16" s="14"/>
      <c r="X16" s="14"/>
      <c r="Y16" s="14"/>
      <c r="Z16" s="14"/>
      <c r="AA16" s="14"/>
      <c r="AB16" s="14"/>
      <c r="AC16" s="15"/>
    </row>
    <row r="17">
      <c r="A17" s="16">
        <v>1</v>
      </c>
      <c r="B17" s="17">
        <v>2</v>
      </c>
      <c r="C17" s="17">
        <v>3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>
        <v>12</v>
      </c>
      <c r="M17" s="17">
        <v>13</v>
      </c>
      <c r="N17" s="17">
        <v>14</v>
      </c>
      <c r="O17" s="17">
        <v>15</v>
      </c>
      <c r="P17" s="17">
        <v>16</v>
      </c>
      <c r="Q17" s="17">
        <v>17</v>
      </c>
      <c r="R17" s="17">
        <v>18</v>
      </c>
      <c r="S17" s="17">
        <v>19</v>
      </c>
      <c r="T17" s="17">
        <v>20</v>
      </c>
      <c r="U17" s="17">
        <v>21</v>
      </c>
      <c r="V17" s="17">
        <v>22</v>
      </c>
      <c r="W17" s="17">
        <v>23</v>
      </c>
      <c r="X17" s="17">
        <v>24</v>
      </c>
      <c r="Y17" s="17">
        <v>25</v>
      </c>
      <c r="Z17" s="17">
        <v>26</v>
      </c>
      <c r="AA17" s="17">
        <v>27</v>
      </c>
      <c r="AB17" s="17">
        <v>28</v>
      </c>
      <c r="AC17" s="18">
        <v>29</v>
      </c>
    </row>
    <row r="18">
      <c r="A18" s="20">
        <v>1</v>
      </c>
      <c r="B18" s="21" t="s">
        <v>38</v>
      </c>
      <c r="C18" s="22" t="s">
        <v>39</v>
      </c>
      <c r="D18" s="22">
        <v>1</v>
      </c>
      <c r="E18" s="22">
        <v>2.6</v>
      </c>
      <c r="F18" s="22" t="s">
        <v>40</v>
      </c>
      <c r="G18" s="22" t="s">
        <v>41</v>
      </c>
      <c r="H18" s="22">
        <v>0.46</v>
      </c>
      <c r="I18" s="22">
        <v>30</v>
      </c>
      <c r="J18" s="22">
        <f>ROUND(I18/1000,2)</f>
        <v>0.03</v>
      </c>
      <c r="K18" s="22">
        <v>1.25</v>
      </c>
      <c r="L18" s="22"/>
      <c r="M18" s="22"/>
      <c r="N18" s="22"/>
      <c r="O18" s="22">
        <v>0.43</v>
      </c>
      <c r="P18" s="22">
        <v>1.2</v>
      </c>
      <c r="Q18" s="22">
        <v>0.55</v>
      </c>
      <c r="R18" s="22">
        <v>3.2</v>
      </c>
      <c r="S18" s="22"/>
      <c r="T18" s="23">
        <f>ROUND(H18*J18*K18,3)</f>
        <v>0.017</v>
      </c>
      <c r="U18" s="23"/>
      <c r="V18" s="23">
        <f>ROUND(O18*P18,2)</f>
        <v>0.52</v>
      </c>
      <c r="W18" s="23">
        <f>ROUND(Q18*R18,2)</f>
        <v>1.76</v>
      </c>
      <c r="X18" s="23"/>
      <c r="Y18" s="24">
        <f>T18*$C$8</f>
      </c>
      <c r="Z18" s="24"/>
      <c r="AA18" s="24">
        <f>V18*$C$9</f>
      </c>
      <c r="AB18" s="24">
        <f>W18*$C$10</f>
      </c>
      <c r="AC18" s="25"/>
    </row>
    <row r="19">
      <c r="A19" s="30"/>
      <c r="B19" s="31" t="s">
        <v>42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3">
        <f>SUM(T18:T18)</f>
        <v>0.017</v>
      </c>
      <c r="U19" s="33"/>
      <c r="V19" s="33">
        <f>SUM(V18:V18)</f>
        <v>0.52</v>
      </c>
      <c r="W19" s="33">
        <f>SUM(W18:W18)</f>
        <v>1.76</v>
      </c>
      <c r="X19" s="33"/>
      <c r="Y19" s="34">
        <f>SUM(Y18:Y18)</f>
      </c>
      <c r="Z19" s="34"/>
      <c r="AA19" s="34">
        <f>SUM(AA18:AA18)</f>
      </c>
      <c r="AB19" s="34">
        <f>SUM(AB18:AB18)</f>
      </c>
      <c r="AC19" s="35"/>
    </row>
  </sheetData>
  <mergeCells count="26">
    <mergeCell ref="A14:A16"/>
    <mergeCell ref="B14:B16"/>
    <mergeCell ref="C14:C16"/>
    <mergeCell ref="D14:D16"/>
    <mergeCell ref="E14:E16"/>
    <mergeCell ref="F14:F16"/>
    <mergeCell ref="G14:G16"/>
    <mergeCell ref="H14:H16"/>
    <mergeCell ref="I14:N14"/>
    <mergeCell ref="O14:S14"/>
    <mergeCell ref="T14:X14"/>
    <mergeCell ref="Y14:AC14"/>
    <mergeCell ref="I15:K15"/>
    <mergeCell ref="L15:N15"/>
    <mergeCell ref="O15:P15"/>
    <mergeCell ref="Q15:R15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</mergeCells>
  <pageMargins left="0.25" right="0.25" top="0.25" bottom="0.25" header="0.3" footer="0.3"/>
  <pageSetup paperSize="9" scale="54" fitToHeight="0" orientation="landscape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 ОЗМ+ОЗБ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2024-03-12T16:31:26Z</dcterms:modified>
</cp:coreProperties>
</file>